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ercial" sheetId="1" state="visible" r:id="rId1"/>
    <sheet name="Residential" sheetId="2" state="visible" r:id="rId2"/>
    <sheet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;[Red]($#,##0)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A1F33"/>
      <sz val="16"/>
    </font>
    <font>
      <name val="Calibri"/>
      <b val="1"/>
    </font>
    <font>
      <i val="1"/>
      <color rgb="004A5C6E"/>
      <sz val="9"/>
    </font>
    <font>
      <name val="Calibri"/>
      <b val="1"/>
      <color rgb="00FFFFFF"/>
    </font>
    <font>
      <b val="1"/>
      <color rgb="000A1F33"/>
      <sz val="12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0A1F33"/>
      </patternFill>
    </fill>
    <fill>
      <patternFill patternType="solid">
        <fgColor rgb="00F1F4F7"/>
      </patternFill>
    </fill>
  </fills>
  <borders count="6">
    <border>
      <left/>
      <right/>
      <top/>
      <bottom/>
      <diagonal/>
    </border>
    <border>
      <left style="thin">
        <color rgb="00D8E0E7"/>
      </left>
      <right style="thin">
        <color rgb="00D8E0E7"/>
      </right>
      <top style="thin">
        <color rgb="00D8E0E7"/>
      </top>
      <bottom style="thin">
        <color rgb="00D8E0E7"/>
      </bottom>
    </border>
    <border>
      <left/>
      <right/>
      <top style="thin">
        <color rgb="00D8E0E7"/>
      </top>
      <bottom/>
      <diagonal/>
    </border>
    <border>
      <left/>
      <right style="thin">
        <color rgb="00D8E0E7"/>
      </right>
      <top style="thin">
        <color rgb="00D8E0E7"/>
      </top>
      <bottom/>
      <diagonal/>
    </border>
    <border>
      <left/>
      <right/>
      <top style="thin">
        <color rgb="00D8E0E7"/>
      </top>
      <bottom style="thin">
        <color rgb="00D8E0E7"/>
      </bottom>
      <diagonal/>
    </border>
    <border>
      <left/>
      <right style="thin">
        <color rgb="00D8E0E7"/>
      </right>
      <top style="thin">
        <color rgb="00D8E0E7"/>
      </top>
      <bottom style="thin">
        <color rgb="00D8E0E7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3" fontId="0" fillId="2" borderId="1" pivotButton="0" quotePrefix="0" xfId="0"/>
    <xf numFmtId="165" fontId="0" fillId="2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2" fillId="4" borderId="1" pivotButton="0" quotePrefix="0" xfId="0"/>
    <xf numFmtId="3" fontId="2" fillId="4" borderId="1" pivotButton="0" quotePrefix="0" xfId="0"/>
    <xf numFmtId="165" fontId="2" fillId="4" borderId="1" pivotButton="0" quotePrefix="0" xfId="0"/>
    <xf numFmtId="0" fontId="5" fillId="0" borderId="0" pivotButton="0" quotePrefix="0" xfId="0"/>
    <xf numFmtId="1" fontId="2" fillId="4" borderId="1" pivotButton="0" quotePrefix="0" xfId="0"/>
    <xf numFmtId="167" fontId="2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6" customWidth="1" min="3" max="3"/>
    <col width="10" customWidth="1" min="4" max="4"/>
    <col width="12" customWidth="1" min="5" max="5"/>
    <col width="12" customWidth="1" min="6" max="6"/>
    <col width="13" customWidth="1" min="7" max="7"/>
    <col width="13" customWidth="1" min="8" max="8"/>
    <col width="12" customWidth="1" min="9" max="9"/>
    <col width="14" customWidth="1" min="10" max="10"/>
    <col width="14" customWidth="1" min="11" max="11"/>
    <col width="13" customWidth="1" min="12" max="12"/>
    <col width="11" customWidth="1" min="13" max="13"/>
    <col width="18" customWidth="1" min="14" max="14"/>
    <col width="12" customWidth="1" min="15" max="15"/>
    <col width="26" customWidth="1" min="16" max="16"/>
  </cols>
  <sheetData>
    <row r="1">
      <c r="A1" s="1" t="inlineStr">
        <is>
          <t>MixedUse Rent Roll: Commercial Suites</t>
        </is>
      </c>
    </row>
    <row r="2">
      <c r="A2" s="2" t="inlineStr">
        <is>
          <t>Property name</t>
        </is>
      </c>
      <c r="B2" s="3" t="n"/>
      <c r="C2" s="4" t="n"/>
      <c r="D2" s="5" t="n"/>
    </row>
    <row r="3">
      <c r="A3" s="2" t="inlineStr">
        <is>
          <t>Address</t>
        </is>
      </c>
      <c r="B3" s="3" t="n"/>
      <c r="C3" s="4" t="n"/>
      <c r="D3" s="5" t="n"/>
    </row>
    <row r="4">
      <c r="A4" s="2" t="inlineStr">
        <is>
          <t>As-of date</t>
        </is>
      </c>
      <c r="B4" s="6" t="n"/>
      <c r="C4" s="4" t="n"/>
      <c r="D4" s="5" t="n"/>
    </row>
    <row r="5">
      <c r="A5" s="7" t="inlineStr">
        <is>
          <t>Shaded cells are for your entries. Totals calculate automatically. Template by CommercialRefi, commercialrefi.com</t>
        </is>
      </c>
    </row>
    <row r="6"/>
    <row r="7" ht="34" customHeight="1">
      <c r="A7" s="8" t="inlineStr">
        <is>
          <t>Suite</t>
        </is>
      </c>
      <c r="B7" s="8" t="inlineStr">
        <is>
          <t>Tenant name</t>
        </is>
      </c>
      <c r="C7" s="8" t="inlineStr">
        <is>
          <t>Use
(Retail / Office / Restaurant)</t>
        </is>
      </c>
      <c r="D7" s="8" t="inlineStr">
        <is>
          <t>Sq ft</t>
        </is>
      </c>
      <c r="E7" s="8" t="inlineStr">
        <is>
          <t>Lease start</t>
        </is>
      </c>
      <c r="F7" s="8" t="inlineStr">
        <is>
          <t>Lease end</t>
        </is>
      </c>
      <c r="G7" s="8" t="inlineStr">
        <is>
          <t>Base rent
/ month</t>
        </is>
      </c>
      <c r="H7" s="8" t="inlineStr">
        <is>
          <t>Annual
base rent</t>
        </is>
      </c>
      <c r="I7" s="8" t="inlineStr">
        <is>
          <t>Rent / sq ft
/ year</t>
        </is>
      </c>
      <c r="J7" s="8" t="inlineStr">
        <is>
          <t>Lease type
(NNN / Gross / MG)</t>
        </is>
      </c>
      <c r="K7" s="8" t="inlineStr">
        <is>
          <t>Reimbursements
/ month</t>
        </is>
      </c>
      <c r="L7" s="8" t="inlineStr">
        <is>
          <t>Next rent
increase date</t>
        </is>
      </c>
      <c r="M7" s="8" t="inlineStr">
        <is>
          <t>Increase
(% or $)</t>
        </is>
      </c>
      <c r="N7" s="8" t="inlineStr">
        <is>
          <t>Renewal options</t>
        </is>
      </c>
      <c r="O7" s="8" t="inlineStr">
        <is>
          <t>Security
deposit</t>
        </is>
      </c>
      <c r="P7" s="8" t="inlineStr">
        <is>
          <t>Notes</t>
        </is>
      </c>
    </row>
    <row r="8">
      <c r="A8" s="3" t="n"/>
      <c r="B8" s="3" t="n"/>
      <c r="C8" s="3" t="n"/>
      <c r="D8" s="9" t="n"/>
      <c r="E8" s="6" t="n"/>
      <c r="F8" s="6" t="n"/>
      <c r="G8" s="10" t="n"/>
      <c r="H8" s="11">
        <f>IF(G8&gt;0,G8*12,"")</f>
        <v/>
      </c>
      <c r="I8" s="12">
        <f>IF(AND(D8&gt;0,G8&gt;0),G8*12/D8,"")</f>
        <v/>
      </c>
      <c r="J8" s="3" t="n"/>
      <c r="K8" s="10" t="n"/>
      <c r="L8" s="6" t="n"/>
      <c r="M8" s="3" t="n"/>
      <c r="N8" s="3" t="n"/>
      <c r="O8" s="10" t="n"/>
      <c r="P8" s="3" t="n"/>
    </row>
    <row r="9">
      <c r="A9" s="3" t="n"/>
      <c r="B9" s="3" t="n"/>
      <c r="C9" s="3" t="n"/>
      <c r="D9" s="9" t="n"/>
      <c r="E9" s="6" t="n"/>
      <c r="F9" s="6" t="n"/>
      <c r="G9" s="10" t="n"/>
      <c r="H9" s="11">
        <f>IF(G9&gt;0,G9*12,"")</f>
        <v/>
      </c>
      <c r="I9" s="12">
        <f>IF(AND(D9&gt;0,G9&gt;0),G9*12/D9,"")</f>
        <v/>
      </c>
      <c r="J9" s="3" t="n"/>
      <c r="K9" s="10" t="n"/>
      <c r="L9" s="6" t="n"/>
      <c r="M9" s="3" t="n"/>
      <c r="N9" s="3" t="n"/>
      <c r="O9" s="10" t="n"/>
      <c r="P9" s="3" t="n"/>
    </row>
    <row r="10">
      <c r="A10" s="3" t="n"/>
      <c r="B10" s="3" t="n"/>
      <c r="C10" s="3" t="n"/>
      <c r="D10" s="9" t="n"/>
      <c r="E10" s="6" t="n"/>
      <c r="F10" s="6" t="n"/>
      <c r="G10" s="10" t="n"/>
      <c r="H10" s="11">
        <f>IF(G10&gt;0,G10*12,"")</f>
        <v/>
      </c>
      <c r="I10" s="12">
        <f>IF(AND(D10&gt;0,G10&gt;0),G10*12/D10,"")</f>
        <v/>
      </c>
      <c r="J10" s="3" t="n"/>
      <c r="K10" s="10" t="n"/>
      <c r="L10" s="6" t="n"/>
      <c r="M10" s="3" t="n"/>
      <c r="N10" s="3" t="n"/>
      <c r="O10" s="10" t="n"/>
      <c r="P10" s="3" t="n"/>
    </row>
    <row r="11">
      <c r="A11" s="3" t="n"/>
      <c r="B11" s="3" t="n"/>
      <c r="C11" s="3" t="n"/>
      <c r="D11" s="9" t="n"/>
      <c r="E11" s="6" t="n"/>
      <c r="F11" s="6" t="n"/>
      <c r="G11" s="10" t="n"/>
      <c r="H11" s="11">
        <f>IF(G11&gt;0,G11*12,"")</f>
        <v/>
      </c>
      <c r="I11" s="12">
        <f>IF(AND(D11&gt;0,G11&gt;0),G11*12/D11,"")</f>
        <v/>
      </c>
      <c r="J11" s="3" t="n"/>
      <c r="K11" s="10" t="n"/>
      <c r="L11" s="6" t="n"/>
      <c r="M11" s="3" t="n"/>
      <c r="N11" s="3" t="n"/>
      <c r="O11" s="10" t="n"/>
      <c r="P11" s="3" t="n"/>
    </row>
    <row r="12">
      <c r="A12" s="3" t="n"/>
      <c r="B12" s="3" t="n"/>
      <c r="C12" s="3" t="n"/>
      <c r="D12" s="9" t="n"/>
      <c r="E12" s="6" t="n"/>
      <c r="F12" s="6" t="n"/>
      <c r="G12" s="10" t="n"/>
      <c r="H12" s="11">
        <f>IF(G12&gt;0,G12*12,"")</f>
        <v/>
      </c>
      <c r="I12" s="12">
        <f>IF(AND(D12&gt;0,G12&gt;0),G12*12/D12,"")</f>
        <v/>
      </c>
      <c r="J12" s="3" t="n"/>
      <c r="K12" s="10" t="n"/>
      <c r="L12" s="6" t="n"/>
      <c r="M12" s="3" t="n"/>
      <c r="N12" s="3" t="n"/>
      <c r="O12" s="10" t="n"/>
      <c r="P12" s="3" t="n"/>
    </row>
    <row r="13">
      <c r="A13" s="3" t="n"/>
      <c r="B13" s="3" t="n"/>
      <c r="C13" s="3" t="n"/>
      <c r="D13" s="9" t="n"/>
      <c r="E13" s="6" t="n"/>
      <c r="F13" s="6" t="n"/>
      <c r="G13" s="10" t="n"/>
      <c r="H13" s="11">
        <f>IF(G13&gt;0,G13*12,"")</f>
        <v/>
      </c>
      <c r="I13" s="12">
        <f>IF(AND(D13&gt;0,G13&gt;0),G13*12/D13,"")</f>
        <v/>
      </c>
      <c r="J13" s="3" t="n"/>
      <c r="K13" s="10" t="n"/>
      <c r="L13" s="6" t="n"/>
      <c r="M13" s="3" t="n"/>
      <c r="N13" s="3" t="n"/>
      <c r="O13" s="10" t="n"/>
      <c r="P13" s="3" t="n"/>
    </row>
    <row r="14">
      <c r="A14" s="3" t="n"/>
      <c r="B14" s="3" t="n"/>
      <c r="C14" s="3" t="n"/>
      <c r="D14" s="9" t="n"/>
      <c r="E14" s="6" t="n"/>
      <c r="F14" s="6" t="n"/>
      <c r="G14" s="10" t="n"/>
      <c r="H14" s="11">
        <f>IF(G14&gt;0,G14*12,"")</f>
        <v/>
      </c>
      <c r="I14" s="12">
        <f>IF(AND(D14&gt;0,G14&gt;0),G14*12/D14,"")</f>
        <v/>
      </c>
      <c r="J14" s="3" t="n"/>
      <c r="K14" s="10" t="n"/>
      <c r="L14" s="6" t="n"/>
      <c r="M14" s="3" t="n"/>
      <c r="N14" s="3" t="n"/>
      <c r="O14" s="10" t="n"/>
      <c r="P14" s="3" t="n"/>
    </row>
    <row r="15">
      <c r="A15" s="3" t="n"/>
      <c r="B15" s="3" t="n"/>
      <c r="C15" s="3" t="n"/>
      <c r="D15" s="9" t="n"/>
      <c r="E15" s="6" t="n"/>
      <c r="F15" s="6" t="n"/>
      <c r="G15" s="10" t="n"/>
      <c r="H15" s="11">
        <f>IF(G15&gt;0,G15*12,"")</f>
        <v/>
      </c>
      <c r="I15" s="12">
        <f>IF(AND(D15&gt;0,G15&gt;0),G15*12/D15,"")</f>
        <v/>
      </c>
      <c r="J15" s="3" t="n"/>
      <c r="K15" s="10" t="n"/>
      <c r="L15" s="6" t="n"/>
      <c r="M15" s="3" t="n"/>
      <c r="N15" s="3" t="n"/>
      <c r="O15" s="10" t="n"/>
      <c r="P15" s="3" t="n"/>
    </row>
    <row r="16">
      <c r="A16" s="3" t="n"/>
      <c r="B16" s="3" t="n"/>
      <c r="C16" s="3" t="n"/>
      <c r="D16" s="9" t="n"/>
      <c r="E16" s="6" t="n"/>
      <c r="F16" s="6" t="n"/>
      <c r="G16" s="10" t="n"/>
      <c r="H16" s="11">
        <f>IF(G16&gt;0,G16*12,"")</f>
        <v/>
      </c>
      <c r="I16" s="12">
        <f>IF(AND(D16&gt;0,G16&gt;0),G16*12/D16,"")</f>
        <v/>
      </c>
      <c r="J16" s="3" t="n"/>
      <c r="K16" s="10" t="n"/>
      <c r="L16" s="6" t="n"/>
      <c r="M16" s="3" t="n"/>
      <c r="N16" s="3" t="n"/>
      <c r="O16" s="10" t="n"/>
      <c r="P16" s="3" t="n"/>
    </row>
    <row r="17">
      <c r="A17" s="3" t="n"/>
      <c r="B17" s="3" t="n"/>
      <c r="C17" s="3" t="n"/>
      <c r="D17" s="9" t="n"/>
      <c r="E17" s="6" t="n"/>
      <c r="F17" s="6" t="n"/>
      <c r="G17" s="10" t="n"/>
      <c r="H17" s="11">
        <f>IF(G17&gt;0,G17*12,"")</f>
        <v/>
      </c>
      <c r="I17" s="12">
        <f>IF(AND(D17&gt;0,G17&gt;0),G17*12/D17,"")</f>
        <v/>
      </c>
      <c r="J17" s="3" t="n"/>
      <c r="K17" s="10" t="n"/>
      <c r="L17" s="6" t="n"/>
      <c r="M17" s="3" t="n"/>
      <c r="N17" s="3" t="n"/>
      <c r="O17" s="10" t="n"/>
      <c r="P17" s="3" t="n"/>
    </row>
    <row r="18">
      <c r="A18" s="3" t="n"/>
      <c r="B18" s="3" t="n"/>
      <c r="C18" s="3" t="n"/>
      <c r="D18" s="9" t="n"/>
      <c r="E18" s="6" t="n"/>
      <c r="F18" s="6" t="n"/>
      <c r="G18" s="10" t="n"/>
      <c r="H18" s="11">
        <f>IF(G18&gt;0,G18*12,"")</f>
        <v/>
      </c>
      <c r="I18" s="12">
        <f>IF(AND(D18&gt;0,G18&gt;0),G18*12/D18,"")</f>
        <v/>
      </c>
      <c r="J18" s="3" t="n"/>
      <c r="K18" s="10" t="n"/>
      <c r="L18" s="6" t="n"/>
      <c r="M18" s="3" t="n"/>
      <c r="N18" s="3" t="n"/>
      <c r="O18" s="10" t="n"/>
      <c r="P18" s="3" t="n"/>
    </row>
    <row r="19">
      <c r="A19" s="3" t="n"/>
      <c r="B19" s="3" t="n"/>
      <c r="C19" s="3" t="n"/>
      <c r="D19" s="9" t="n"/>
      <c r="E19" s="6" t="n"/>
      <c r="F19" s="6" t="n"/>
      <c r="G19" s="10" t="n"/>
      <c r="H19" s="11">
        <f>IF(G19&gt;0,G19*12,"")</f>
        <v/>
      </c>
      <c r="I19" s="12">
        <f>IF(AND(D19&gt;0,G19&gt;0),G19*12/D19,"")</f>
        <v/>
      </c>
      <c r="J19" s="3" t="n"/>
      <c r="K19" s="10" t="n"/>
      <c r="L19" s="6" t="n"/>
      <c r="M19" s="3" t="n"/>
      <c r="N19" s="3" t="n"/>
      <c r="O19" s="10" t="n"/>
      <c r="P19" s="3" t="n"/>
    </row>
    <row r="20">
      <c r="A20" s="3" t="n"/>
      <c r="B20" s="3" t="n"/>
      <c r="C20" s="3" t="n"/>
      <c r="D20" s="9" t="n"/>
      <c r="E20" s="6" t="n"/>
      <c r="F20" s="6" t="n"/>
      <c r="G20" s="10" t="n"/>
      <c r="H20" s="11">
        <f>IF(G20&gt;0,G20*12,"")</f>
        <v/>
      </c>
      <c r="I20" s="12">
        <f>IF(AND(D20&gt;0,G20&gt;0),G20*12/D20,"")</f>
        <v/>
      </c>
      <c r="J20" s="3" t="n"/>
      <c r="K20" s="10" t="n"/>
      <c r="L20" s="6" t="n"/>
      <c r="M20" s="3" t="n"/>
      <c r="N20" s="3" t="n"/>
      <c r="O20" s="10" t="n"/>
      <c r="P20" s="3" t="n"/>
    </row>
    <row r="21">
      <c r="A21" s="3" t="n"/>
      <c r="B21" s="3" t="n"/>
      <c r="C21" s="3" t="n"/>
      <c r="D21" s="9" t="n"/>
      <c r="E21" s="6" t="n"/>
      <c r="F21" s="6" t="n"/>
      <c r="G21" s="10" t="n"/>
      <c r="H21" s="11">
        <f>IF(G21&gt;0,G21*12,"")</f>
        <v/>
      </c>
      <c r="I21" s="12">
        <f>IF(AND(D21&gt;0,G21&gt;0),G21*12/D21,"")</f>
        <v/>
      </c>
      <c r="J21" s="3" t="n"/>
      <c r="K21" s="10" t="n"/>
      <c r="L21" s="6" t="n"/>
      <c r="M21" s="3" t="n"/>
      <c r="N21" s="3" t="n"/>
      <c r="O21" s="10" t="n"/>
      <c r="P21" s="3" t="n"/>
    </row>
    <row r="22">
      <c r="A22" s="3" t="n"/>
      <c r="B22" s="3" t="n"/>
      <c r="C22" s="3" t="n"/>
      <c r="D22" s="9" t="n"/>
      <c r="E22" s="6" t="n"/>
      <c r="F22" s="6" t="n"/>
      <c r="G22" s="10" t="n"/>
      <c r="H22" s="11">
        <f>IF(G22&gt;0,G22*12,"")</f>
        <v/>
      </c>
      <c r="I22" s="12">
        <f>IF(AND(D22&gt;0,G22&gt;0),G22*12/D22,"")</f>
        <v/>
      </c>
      <c r="J22" s="3" t="n"/>
      <c r="K22" s="10" t="n"/>
      <c r="L22" s="6" t="n"/>
      <c r="M22" s="3" t="n"/>
      <c r="N22" s="3" t="n"/>
      <c r="O22" s="10" t="n"/>
      <c r="P22" s="3" t="n"/>
    </row>
    <row r="23">
      <c r="A23" s="3" t="n"/>
      <c r="B23" s="3" t="n"/>
      <c r="C23" s="3" t="n"/>
      <c r="D23" s="9" t="n"/>
      <c r="E23" s="6" t="n"/>
      <c r="F23" s="6" t="n"/>
      <c r="G23" s="10" t="n"/>
      <c r="H23" s="11">
        <f>IF(G23&gt;0,G23*12,"")</f>
        <v/>
      </c>
      <c r="I23" s="12">
        <f>IF(AND(D23&gt;0,G23&gt;0),G23*12/D23,"")</f>
        <v/>
      </c>
      <c r="J23" s="3" t="n"/>
      <c r="K23" s="10" t="n"/>
      <c r="L23" s="6" t="n"/>
      <c r="M23" s="3" t="n"/>
      <c r="N23" s="3" t="n"/>
      <c r="O23" s="10" t="n"/>
      <c r="P23" s="3" t="n"/>
    </row>
    <row r="24">
      <c r="A24" s="3" t="n"/>
      <c r="B24" s="3" t="n"/>
      <c r="C24" s="3" t="n"/>
      <c r="D24" s="9" t="n"/>
      <c r="E24" s="6" t="n"/>
      <c r="F24" s="6" t="n"/>
      <c r="G24" s="10" t="n"/>
      <c r="H24" s="11">
        <f>IF(G24&gt;0,G24*12,"")</f>
        <v/>
      </c>
      <c r="I24" s="12">
        <f>IF(AND(D24&gt;0,G24&gt;0),G24*12/D24,"")</f>
        <v/>
      </c>
      <c r="J24" s="3" t="n"/>
      <c r="K24" s="10" t="n"/>
      <c r="L24" s="6" t="n"/>
      <c r="M24" s="3" t="n"/>
      <c r="N24" s="3" t="n"/>
      <c r="O24" s="10" t="n"/>
      <c r="P24" s="3" t="n"/>
    </row>
    <row r="25">
      <c r="A25" s="3" t="n"/>
      <c r="B25" s="3" t="n"/>
      <c r="C25" s="3" t="n"/>
      <c r="D25" s="9" t="n"/>
      <c r="E25" s="6" t="n"/>
      <c r="F25" s="6" t="n"/>
      <c r="G25" s="10" t="n"/>
      <c r="H25" s="11">
        <f>IF(G25&gt;0,G25*12,"")</f>
        <v/>
      </c>
      <c r="I25" s="12">
        <f>IF(AND(D25&gt;0,G25&gt;0),G25*12/D25,"")</f>
        <v/>
      </c>
      <c r="J25" s="3" t="n"/>
      <c r="K25" s="10" t="n"/>
      <c r="L25" s="6" t="n"/>
      <c r="M25" s="3" t="n"/>
      <c r="N25" s="3" t="n"/>
      <c r="O25" s="10" t="n"/>
      <c r="P25" s="3" t="n"/>
    </row>
    <row r="26">
      <c r="A26" s="3" t="n"/>
      <c r="B26" s="3" t="n"/>
      <c r="C26" s="3" t="n"/>
      <c r="D26" s="9" t="n"/>
      <c r="E26" s="6" t="n"/>
      <c r="F26" s="6" t="n"/>
      <c r="G26" s="10" t="n"/>
      <c r="H26" s="11">
        <f>IF(G26&gt;0,G26*12,"")</f>
        <v/>
      </c>
      <c r="I26" s="12">
        <f>IF(AND(D26&gt;0,G26&gt;0),G26*12/D26,"")</f>
        <v/>
      </c>
      <c r="J26" s="3" t="n"/>
      <c r="K26" s="10" t="n"/>
      <c r="L26" s="6" t="n"/>
      <c r="M26" s="3" t="n"/>
      <c r="N26" s="3" t="n"/>
      <c r="O26" s="10" t="n"/>
      <c r="P26" s="3" t="n"/>
    </row>
    <row r="27">
      <c r="A27" s="3" t="n"/>
      <c r="B27" s="3" t="n"/>
      <c r="C27" s="3" t="n"/>
      <c r="D27" s="9" t="n"/>
      <c r="E27" s="6" t="n"/>
      <c r="F27" s="6" t="n"/>
      <c r="G27" s="10" t="n"/>
      <c r="H27" s="11">
        <f>IF(G27&gt;0,G27*12,"")</f>
        <v/>
      </c>
      <c r="I27" s="12">
        <f>IF(AND(D27&gt;0,G27&gt;0),G27*12/D27,"")</f>
        <v/>
      </c>
      <c r="J27" s="3" t="n"/>
      <c r="K27" s="10" t="n"/>
      <c r="L27" s="6" t="n"/>
      <c r="M27" s="3" t="n"/>
      <c r="N27" s="3" t="n"/>
      <c r="O27" s="10" t="n"/>
      <c r="P27" s="3" t="n"/>
    </row>
    <row r="28">
      <c r="A28" s="13" t="inlineStr">
        <is>
          <t>Totals</t>
        </is>
      </c>
      <c r="B28" s="13" t="n"/>
      <c r="C28" s="13" t="n"/>
      <c r="D28" s="14">
        <f>SUM(D8:D27)</f>
        <v/>
      </c>
      <c r="E28" s="13" t="n"/>
      <c r="F28" s="13" t="n"/>
      <c r="G28" s="15">
        <f>SUM(G8:G27)</f>
        <v/>
      </c>
      <c r="H28" s="15">
        <f>SUM(H8:H27)</f>
        <v/>
      </c>
      <c r="I28" s="13" t="n"/>
      <c r="J28" s="13" t="n"/>
      <c r="K28" s="15">
        <f>SUM(K8:K27)</f>
        <v/>
      </c>
      <c r="L28" s="13" t="n"/>
      <c r="M28" s="13" t="n"/>
      <c r="N28" s="13" t="n"/>
      <c r="O28" s="15">
        <f>SUM(O8:O27)</f>
        <v/>
      </c>
      <c r="P28" s="13" t="n"/>
    </row>
    <row r="29"/>
    <row r="30">
      <c r="A30" s="7" t="inlineStr">
        <is>
          <t>Enter "Vacant" as the tenant name for empty suites.</t>
        </is>
      </c>
    </row>
  </sheetData>
  <mergeCells count="3">
    <mergeCell ref="B3:D3"/>
    <mergeCell ref="B2:D2"/>
    <mergeCell ref="B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9" customWidth="1" min="3" max="3"/>
    <col width="22" customWidth="1" min="4" max="4"/>
    <col width="16" customWidth="1" min="5" max="5"/>
    <col width="12" customWidth="1" min="6" max="6"/>
    <col width="12" customWidth="1" min="7" max="7"/>
    <col width="13" customWidth="1" min="8" max="8"/>
    <col width="13" customWidth="1" min="9" max="9"/>
    <col width="13" customWidth="1" min="10" max="10"/>
    <col width="12" customWidth="1" min="11" max="11"/>
    <col width="12" customWidth="1" min="12" max="12"/>
    <col width="11" customWidth="1" min="13" max="13"/>
    <col width="12" customWidth="1" min="14" max="14"/>
    <col width="26" customWidth="1" min="15" max="15"/>
  </cols>
  <sheetData>
    <row r="1">
      <c r="A1" s="1" t="inlineStr">
        <is>
          <t>MixedUse Rent Roll: Residential Units</t>
        </is>
      </c>
    </row>
    <row r="2">
      <c r="A2" s="2" t="inlineStr">
        <is>
          <t>Property name</t>
        </is>
      </c>
      <c r="B2" s="3" t="n"/>
      <c r="C2" s="4" t="n"/>
      <c r="D2" s="5" t="n"/>
    </row>
    <row r="3">
      <c r="A3" s="2" t="inlineStr">
        <is>
          <t>Address</t>
        </is>
      </c>
      <c r="B3" s="3" t="n"/>
      <c r="C3" s="4" t="n"/>
      <c r="D3" s="5" t="n"/>
    </row>
    <row r="4">
      <c r="A4" s="2" t="inlineStr">
        <is>
          <t>As-of date</t>
        </is>
      </c>
      <c r="B4" s="6" t="n"/>
      <c r="C4" s="4" t="n"/>
      <c r="D4" s="5" t="n"/>
    </row>
    <row r="5">
      <c r="A5" s="7" t="inlineStr">
        <is>
          <t>Shaded cells are for your entries. Totals calculate automatically. Template by CommercialRefi, commercialrefi.com</t>
        </is>
      </c>
    </row>
    <row r="6"/>
    <row r="7" ht="34" customHeight="1">
      <c r="A7" s="8" t="inlineStr">
        <is>
          <t>Unit</t>
        </is>
      </c>
      <c r="B7" s="8" t="inlineStr">
        <is>
          <t>Unit type
(e.g. 2BR/1BA)</t>
        </is>
      </c>
      <c r="C7" s="8" t="inlineStr">
        <is>
          <t>Sq ft</t>
        </is>
      </c>
      <c r="D7" s="8" t="inlineStr">
        <is>
          <t>Tenant name</t>
        </is>
      </c>
      <c r="E7" s="8" t="inlineStr">
        <is>
          <t>Status
(Occupied / Vacant / Notice / Model)</t>
        </is>
      </c>
      <c r="F7" s="8" t="inlineStr">
        <is>
          <t>Lease start</t>
        </is>
      </c>
      <c r="G7" s="8" t="inlineStr">
        <is>
          <t>Lease end</t>
        </is>
      </c>
      <c r="H7" s="8" t="inlineStr">
        <is>
          <t>Market rent
/ month</t>
        </is>
      </c>
      <c r="I7" s="8" t="inlineStr">
        <is>
          <t>In-place rent
/ month</t>
        </is>
      </c>
      <c r="J7" s="8" t="inlineStr">
        <is>
          <t>Other monthly
charges</t>
        </is>
      </c>
      <c r="K7" s="8" t="inlineStr">
        <is>
          <t>Concessions
/ month</t>
        </is>
      </c>
      <c r="L7" s="8" t="inlineStr">
        <is>
          <t>Security
deposit</t>
        </is>
      </c>
      <c r="M7" s="8" t="inlineStr">
        <is>
          <t>Rent / sq ft</t>
        </is>
      </c>
      <c r="N7" s="8" t="inlineStr">
        <is>
          <t>Loss to lease</t>
        </is>
      </c>
      <c r="O7" s="8" t="inlineStr">
        <is>
          <t>Notes</t>
        </is>
      </c>
    </row>
    <row r="8">
      <c r="A8" s="3" t="n"/>
      <c r="B8" s="3" t="n"/>
      <c r="C8" s="9" t="n"/>
      <c r="D8" s="3" t="n"/>
      <c r="E8" s="3" t="n"/>
      <c r="F8" s="6" t="n"/>
      <c r="G8" s="6" t="n"/>
      <c r="H8" s="10" t="n"/>
      <c r="I8" s="10" t="n"/>
      <c r="J8" s="10" t="n"/>
      <c r="K8" s="10" t="n"/>
      <c r="L8" s="10" t="n"/>
      <c r="M8" s="12">
        <f>IF(AND(C8&gt;0,I8&gt;0),I8/C8,"")</f>
        <v/>
      </c>
      <c r="N8" s="11">
        <f>IF(AND(H8&gt;0,E8="Occupied"),H8-I8,"")</f>
        <v/>
      </c>
      <c r="O8" s="3" t="n"/>
    </row>
    <row r="9">
      <c r="A9" s="3" t="n"/>
      <c r="B9" s="3" t="n"/>
      <c r="C9" s="9" t="n"/>
      <c r="D9" s="3" t="n"/>
      <c r="E9" s="3" t="n"/>
      <c r="F9" s="6" t="n"/>
      <c r="G9" s="6" t="n"/>
      <c r="H9" s="10" t="n"/>
      <c r="I9" s="10" t="n"/>
      <c r="J9" s="10" t="n"/>
      <c r="K9" s="10" t="n"/>
      <c r="L9" s="10" t="n"/>
      <c r="M9" s="12">
        <f>IF(AND(C9&gt;0,I9&gt;0),I9/C9,"")</f>
        <v/>
      </c>
      <c r="N9" s="11">
        <f>IF(AND(H9&gt;0,E9="Occupied"),H9-I9,"")</f>
        <v/>
      </c>
      <c r="O9" s="3" t="n"/>
    </row>
    <row r="10">
      <c r="A10" s="3" t="n"/>
      <c r="B10" s="3" t="n"/>
      <c r="C10" s="9" t="n"/>
      <c r="D10" s="3" t="n"/>
      <c r="E10" s="3" t="n"/>
      <c r="F10" s="6" t="n"/>
      <c r="G10" s="6" t="n"/>
      <c r="H10" s="10" t="n"/>
      <c r="I10" s="10" t="n"/>
      <c r="J10" s="10" t="n"/>
      <c r="K10" s="10" t="n"/>
      <c r="L10" s="10" t="n"/>
      <c r="M10" s="12">
        <f>IF(AND(C10&gt;0,I10&gt;0),I10/C10,"")</f>
        <v/>
      </c>
      <c r="N10" s="11">
        <f>IF(AND(H10&gt;0,E10="Occupied"),H10-I10,"")</f>
        <v/>
      </c>
      <c r="O10" s="3" t="n"/>
    </row>
    <row r="11">
      <c r="A11" s="3" t="n"/>
      <c r="B11" s="3" t="n"/>
      <c r="C11" s="9" t="n"/>
      <c r="D11" s="3" t="n"/>
      <c r="E11" s="3" t="n"/>
      <c r="F11" s="6" t="n"/>
      <c r="G11" s="6" t="n"/>
      <c r="H11" s="10" t="n"/>
      <c r="I11" s="10" t="n"/>
      <c r="J11" s="10" t="n"/>
      <c r="K11" s="10" t="n"/>
      <c r="L11" s="10" t="n"/>
      <c r="M11" s="12">
        <f>IF(AND(C11&gt;0,I11&gt;0),I11/C11,"")</f>
        <v/>
      </c>
      <c r="N11" s="11">
        <f>IF(AND(H11&gt;0,E11="Occupied"),H11-I11,"")</f>
        <v/>
      </c>
      <c r="O11" s="3" t="n"/>
    </row>
    <row r="12">
      <c r="A12" s="3" t="n"/>
      <c r="B12" s="3" t="n"/>
      <c r="C12" s="9" t="n"/>
      <c r="D12" s="3" t="n"/>
      <c r="E12" s="3" t="n"/>
      <c r="F12" s="6" t="n"/>
      <c r="G12" s="6" t="n"/>
      <c r="H12" s="10" t="n"/>
      <c r="I12" s="10" t="n"/>
      <c r="J12" s="10" t="n"/>
      <c r="K12" s="10" t="n"/>
      <c r="L12" s="10" t="n"/>
      <c r="M12" s="12">
        <f>IF(AND(C12&gt;0,I12&gt;0),I12/C12,"")</f>
        <v/>
      </c>
      <c r="N12" s="11">
        <f>IF(AND(H12&gt;0,E12="Occupied"),H12-I12,"")</f>
        <v/>
      </c>
      <c r="O12" s="3" t="n"/>
    </row>
    <row r="13">
      <c r="A13" s="3" t="n"/>
      <c r="B13" s="3" t="n"/>
      <c r="C13" s="9" t="n"/>
      <c r="D13" s="3" t="n"/>
      <c r="E13" s="3" t="n"/>
      <c r="F13" s="6" t="n"/>
      <c r="G13" s="6" t="n"/>
      <c r="H13" s="10" t="n"/>
      <c r="I13" s="10" t="n"/>
      <c r="J13" s="10" t="n"/>
      <c r="K13" s="10" t="n"/>
      <c r="L13" s="10" t="n"/>
      <c r="M13" s="12">
        <f>IF(AND(C13&gt;0,I13&gt;0),I13/C13,"")</f>
        <v/>
      </c>
      <c r="N13" s="11">
        <f>IF(AND(H13&gt;0,E13="Occupied"),H13-I13,"")</f>
        <v/>
      </c>
      <c r="O13" s="3" t="n"/>
    </row>
    <row r="14">
      <c r="A14" s="3" t="n"/>
      <c r="B14" s="3" t="n"/>
      <c r="C14" s="9" t="n"/>
      <c r="D14" s="3" t="n"/>
      <c r="E14" s="3" t="n"/>
      <c r="F14" s="6" t="n"/>
      <c r="G14" s="6" t="n"/>
      <c r="H14" s="10" t="n"/>
      <c r="I14" s="10" t="n"/>
      <c r="J14" s="10" t="n"/>
      <c r="K14" s="10" t="n"/>
      <c r="L14" s="10" t="n"/>
      <c r="M14" s="12">
        <f>IF(AND(C14&gt;0,I14&gt;0),I14/C14,"")</f>
        <v/>
      </c>
      <c r="N14" s="11">
        <f>IF(AND(H14&gt;0,E14="Occupied"),H14-I14,"")</f>
        <v/>
      </c>
      <c r="O14" s="3" t="n"/>
    </row>
    <row r="15">
      <c r="A15" s="3" t="n"/>
      <c r="B15" s="3" t="n"/>
      <c r="C15" s="9" t="n"/>
      <c r="D15" s="3" t="n"/>
      <c r="E15" s="3" t="n"/>
      <c r="F15" s="6" t="n"/>
      <c r="G15" s="6" t="n"/>
      <c r="H15" s="10" t="n"/>
      <c r="I15" s="10" t="n"/>
      <c r="J15" s="10" t="n"/>
      <c r="K15" s="10" t="n"/>
      <c r="L15" s="10" t="n"/>
      <c r="M15" s="12">
        <f>IF(AND(C15&gt;0,I15&gt;0),I15/C15,"")</f>
        <v/>
      </c>
      <c r="N15" s="11">
        <f>IF(AND(H15&gt;0,E15="Occupied"),H15-I15,"")</f>
        <v/>
      </c>
      <c r="O15" s="3" t="n"/>
    </row>
    <row r="16">
      <c r="A16" s="3" t="n"/>
      <c r="B16" s="3" t="n"/>
      <c r="C16" s="9" t="n"/>
      <c r="D16" s="3" t="n"/>
      <c r="E16" s="3" t="n"/>
      <c r="F16" s="6" t="n"/>
      <c r="G16" s="6" t="n"/>
      <c r="H16" s="10" t="n"/>
      <c r="I16" s="10" t="n"/>
      <c r="J16" s="10" t="n"/>
      <c r="K16" s="10" t="n"/>
      <c r="L16" s="10" t="n"/>
      <c r="M16" s="12">
        <f>IF(AND(C16&gt;0,I16&gt;0),I16/C16,"")</f>
        <v/>
      </c>
      <c r="N16" s="11">
        <f>IF(AND(H16&gt;0,E16="Occupied"),H16-I16,"")</f>
        <v/>
      </c>
      <c r="O16" s="3" t="n"/>
    </row>
    <row r="17">
      <c r="A17" s="3" t="n"/>
      <c r="B17" s="3" t="n"/>
      <c r="C17" s="9" t="n"/>
      <c r="D17" s="3" t="n"/>
      <c r="E17" s="3" t="n"/>
      <c r="F17" s="6" t="n"/>
      <c r="G17" s="6" t="n"/>
      <c r="H17" s="10" t="n"/>
      <c r="I17" s="10" t="n"/>
      <c r="J17" s="10" t="n"/>
      <c r="K17" s="10" t="n"/>
      <c r="L17" s="10" t="n"/>
      <c r="M17" s="12">
        <f>IF(AND(C17&gt;0,I17&gt;0),I17/C17,"")</f>
        <v/>
      </c>
      <c r="N17" s="11">
        <f>IF(AND(H17&gt;0,E17="Occupied"),H17-I17,"")</f>
        <v/>
      </c>
      <c r="O17" s="3" t="n"/>
    </row>
    <row r="18">
      <c r="A18" s="3" t="n"/>
      <c r="B18" s="3" t="n"/>
      <c r="C18" s="9" t="n"/>
      <c r="D18" s="3" t="n"/>
      <c r="E18" s="3" t="n"/>
      <c r="F18" s="6" t="n"/>
      <c r="G18" s="6" t="n"/>
      <c r="H18" s="10" t="n"/>
      <c r="I18" s="10" t="n"/>
      <c r="J18" s="10" t="n"/>
      <c r="K18" s="10" t="n"/>
      <c r="L18" s="10" t="n"/>
      <c r="M18" s="12">
        <f>IF(AND(C18&gt;0,I18&gt;0),I18/C18,"")</f>
        <v/>
      </c>
      <c r="N18" s="11">
        <f>IF(AND(H18&gt;0,E18="Occupied"),H18-I18,"")</f>
        <v/>
      </c>
      <c r="O18" s="3" t="n"/>
    </row>
    <row r="19">
      <c r="A19" s="3" t="n"/>
      <c r="B19" s="3" t="n"/>
      <c r="C19" s="9" t="n"/>
      <c r="D19" s="3" t="n"/>
      <c r="E19" s="3" t="n"/>
      <c r="F19" s="6" t="n"/>
      <c r="G19" s="6" t="n"/>
      <c r="H19" s="10" t="n"/>
      <c r="I19" s="10" t="n"/>
      <c r="J19" s="10" t="n"/>
      <c r="K19" s="10" t="n"/>
      <c r="L19" s="10" t="n"/>
      <c r="M19" s="12">
        <f>IF(AND(C19&gt;0,I19&gt;0),I19/C19,"")</f>
        <v/>
      </c>
      <c r="N19" s="11">
        <f>IF(AND(H19&gt;0,E19="Occupied"),H19-I19,"")</f>
        <v/>
      </c>
      <c r="O19" s="3" t="n"/>
    </row>
    <row r="20">
      <c r="A20" s="3" t="n"/>
      <c r="B20" s="3" t="n"/>
      <c r="C20" s="9" t="n"/>
      <c r="D20" s="3" t="n"/>
      <c r="E20" s="3" t="n"/>
      <c r="F20" s="6" t="n"/>
      <c r="G20" s="6" t="n"/>
      <c r="H20" s="10" t="n"/>
      <c r="I20" s="10" t="n"/>
      <c r="J20" s="10" t="n"/>
      <c r="K20" s="10" t="n"/>
      <c r="L20" s="10" t="n"/>
      <c r="M20" s="12">
        <f>IF(AND(C20&gt;0,I20&gt;0),I20/C20,"")</f>
        <v/>
      </c>
      <c r="N20" s="11">
        <f>IF(AND(H20&gt;0,E20="Occupied"),H20-I20,"")</f>
        <v/>
      </c>
      <c r="O20" s="3" t="n"/>
    </row>
    <row r="21">
      <c r="A21" s="3" t="n"/>
      <c r="B21" s="3" t="n"/>
      <c r="C21" s="9" t="n"/>
      <c r="D21" s="3" t="n"/>
      <c r="E21" s="3" t="n"/>
      <c r="F21" s="6" t="n"/>
      <c r="G21" s="6" t="n"/>
      <c r="H21" s="10" t="n"/>
      <c r="I21" s="10" t="n"/>
      <c r="J21" s="10" t="n"/>
      <c r="K21" s="10" t="n"/>
      <c r="L21" s="10" t="n"/>
      <c r="M21" s="12">
        <f>IF(AND(C21&gt;0,I21&gt;0),I21/C21,"")</f>
        <v/>
      </c>
      <c r="N21" s="11">
        <f>IF(AND(H21&gt;0,E21="Occupied"),H21-I21,"")</f>
        <v/>
      </c>
      <c r="O21" s="3" t="n"/>
    </row>
    <row r="22">
      <c r="A22" s="3" t="n"/>
      <c r="B22" s="3" t="n"/>
      <c r="C22" s="9" t="n"/>
      <c r="D22" s="3" t="n"/>
      <c r="E22" s="3" t="n"/>
      <c r="F22" s="6" t="n"/>
      <c r="G22" s="6" t="n"/>
      <c r="H22" s="10" t="n"/>
      <c r="I22" s="10" t="n"/>
      <c r="J22" s="10" t="n"/>
      <c r="K22" s="10" t="n"/>
      <c r="L22" s="10" t="n"/>
      <c r="M22" s="12">
        <f>IF(AND(C22&gt;0,I22&gt;0),I22/C22,"")</f>
        <v/>
      </c>
      <c r="N22" s="11">
        <f>IF(AND(H22&gt;0,E22="Occupied"),H22-I22,"")</f>
        <v/>
      </c>
      <c r="O22" s="3" t="n"/>
    </row>
    <row r="23">
      <c r="A23" s="3" t="n"/>
      <c r="B23" s="3" t="n"/>
      <c r="C23" s="9" t="n"/>
      <c r="D23" s="3" t="n"/>
      <c r="E23" s="3" t="n"/>
      <c r="F23" s="6" t="n"/>
      <c r="G23" s="6" t="n"/>
      <c r="H23" s="10" t="n"/>
      <c r="I23" s="10" t="n"/>
      <c r="J23" s="10" t="n"/>
      <c r="K23" s="10" t="n"/>
      <c r="L23" s="10" t="n"/>
      <c r="M23" s="12">
        <f>IF(AND(C23&gt;0,I23&gt;0),I23/C23,"")</f>
        <v/>
      </c>
      <c r="N23" s="11">
        <f>IF(AND(H23&gt;0,E23="Occupied"),H23-I23,"")</f>
        <v/>
      </c>
      <c r="O23" s="3" t="n"/>
    </row>
    <row r="24">
      <c r="A24" s="3" t="n"/>
      <c r="B24" s="3" t="n"/>
      <c r="C24" s="9" t="n"/>
      <c r="D24" s="3" t="n"/>
      <c r="E24" s="3" t="n"/>
      <c r="F24" s="6" t="n"/>
      <c r="G24" s="6" t="n"/>
      <c r="H24" s="10" t="n"/>
      <c r="I24" s="10" t="n"/>
      <c r="J24" s="10" t="n"/>
      <c r="K24" s="10" t="n"/>
      <c r="L24" s="10" t="n"/>
      <c r="M24" s="12">
        <f>IF(AND(C24&gt;0,I24&gt;0),I24/C24,"")</f>
        <v/>
      </c>
      <c r="N24" s="11">
        <f>IF(AND(H24&gt;0,E24="Occupied"),H24-I24,"")</f>
        <v/>
      </c>
      <c r="O24" s="3" t="n"/>
    </row>
    <row r="25">
      <c r="A25" s="3" t="n"/>
      <c r="B25" s="3" t="n"/>
      <c r="C25" s="9" t="n"/>
      <c r="D25" s="3" t="n"/>
      <c r="E25" s="3" t="n"/>
      <c r="F25" s="6" t="n"/>
      <c r="G25" s="6" t="n"/>
      <c r="H25" s="10" t="n"/>
      <c r="I25" s="10" t="n"/>
      <c r="J25" s="10" t="n"/>
      <c r="K25" s="10" t="n"/>
      <c r="L25" s="10" t="n"/>
      <c r="M25" s="12">
        <f>IF(AND(C25&gt;0,I25&gt;0),I25/C25,"")</f>
        <v/>
      </c>
      <c r="N25" s="11">
        <f>IF(AND(H25&gt;0,E25="Occupied"),H25-I25,"")</f>
        <v/>
      </c>
      <c r="O25" s="3" t="n"/>
    </row>
    <row r="26">
      <c r="A26" s="3" t="n"/>
      <c r="B26" s="3" t="n"/>
      <c r="C26" s="9" t="n"/>
      <c r="D26" s="3" t="n"/>
      <c r="E26" s="3" t="n"/>
      <c r="F26" s="6" t="n"/>
      <c r="G26" s="6" t="n"/>
      <c r="H26" s="10" t="n"/>
      <c r="I26" s="10" t="n"/>
      <c r="J26" s="10" t="n"/>
      <c r="K26" s="10" t="n"/>
      <c r="L26" s="10" t="n"/>
      <c r="M26" s="12">
        <f>IF(AND(C26&gt;0,I26&gt;0),I26/C26,"")</f>
        <v/>
      </c>
      <c r="N26" s="11">
        <f>IF(AND(H26&gt;0,E26="Occupied"),H26-I26,"")</f>
        <v/>
      </c>
      <c r="O26" s="3" t="n"/>
    </row>
    <row r="27">
      <c r="A27" s="3" t="n"/>
      <c r="B27" s="3" t="n"/>
      <c r="C27" s="9" t="n"/>
      <c r="D27" s="3" t="n"/>
      <c r="E27" s="3" t="n"/>
      <c r="F27" s="6" t="n"/>
      <c r="G27" s="6" t="n"/>
      <c r="H27" s="10" t="n"/>
      <c r="I27" s="10" t="n"/>
      <c r="J27" s="10" t="n"/>
      <c r="K27" s="10" t="n"/>
      <c r="L27" s="10" t="n"/>
      <c r="M27" s="12">
        <f>IF(AND(C27&gt;0,I27&gt;0),I27/C27,"")</f>
        <v/>
      </c>
      <c r="N27" s="11">
        <f>IF(AND(H27&gt;0,E27="Occupied"),H27-I27,"")</f>
        <v/>
      </c>
      <c r="O27" s="3" t="n"/>
    </row>
    <row r="28">
      <c r="A28" s="3" t="n"/>
      <c r="B28" s="3" t="n"/>
      <c r="C28" s="9" t="n"/>
      <c r="D28" s="3" t="n"/>
      <c r="E28" s="3" t="n"/>
      <c r="F28" s="6" t="n"/>
      <c r="G28" s="6" t="n"/>
      <c r="H28" s="10" t="n"/>
      <c r="I28" s="10" t="n"/>
      <c r="J28" s="10" t="n"/>
      <c r="K28" s="10" t="n"/>
      <c r="L28" s="10" t="n"/>
      <c r="M28" s="12">
        <f>IF(AND(C28&gt;0,I28&gt;0),I28/C28,"")</f>
        <v/>
      </c>
      <c r="N28" s="11">
        <f>IF(AND(H28&gt;0,E28="Occupied"),H28-I28,"")</f>
        <v/>
      </c>
      <c r="O28" s="3" t="n"/>
    </row>
    <row r="29">
      <c r="A29" s="3" t="n"/>
      <c r="B29" s="3" t="n"/>
      <c r="C29" s="9" t="n"/>
      <c r="D29" s="3" t="n"/>
      <c r="E29" s="3" t="n"/>
      <c r="F29" s="6" t="n"/>
      <c r="G29" s="6" t="n"/>
      <c r="H29" s="10" t="n"/>
      <c r="I29" s="10" t="n"/>
      <c r="J29" s="10" t="n"/>
      <c r="K29" s="10" t="n"/>
      <c r="L29" s="10" t="n"/>
      <c r="M29" s="12">
        <f>IF(AND(C29&gt;0,I29&gt;0),I29/C29,"")</f>
        <v/>
      </c>
      <c r="N29" s="11">
        <f>IF(AND(H29&gt;0,E29="Occupied"),H29-I29,"")</f>
        <v/>
      </c>
      <c r="O29" s="3" t="n"/>
    </row>
    <row r="30">
      <c r="A30" s="3" t="n"/>
      <c r="B30" s="3" t="n"/>
      <c r="C30" s="9" t="n"/>
      <c r="D30" s="3" t="n"/>
      <c r="E30" s="3" t="n"/>
      <c r="F30" s="6" t="n"/>
      <c r="G30" s="6" t="n"/>
      <c r="H30" s="10" t="n"/>
      <c r="I30" s="10" t="n"/>
      <c r="J30" s="10" t="n"/>
      <c r="K30" s="10" t="n"/>
      <c r="L30" s="10" t="n"/>
      <c r="M30" s="12">
        <f>IF(AND(C30&gt;0,I30&gt;0),I30/C30,"")</f>
        <v/>
      </c>
      <c r="N30" s="11">
        <f>IF(AND(H30&gt;0,E30="Occupied"),H30-I30,"")</f>
        <v/>
      </c>
      <c r="O30" s="3" t="n"/>
    </row>
    <row r="31">
      <c r="A31" s="3" t="n"/>
      <c r="B31" s="3" t="n"/>
      <c r="C31" s="9" t="n"/>
      <c r="D31" s="3" t="n"/>
      <c r="E31" s="3" t="n"/>
      <c r="F31" s="6" t="n"/>
      <c r="G31" s="6" t="n"/>
      <c r="H31" s="10" t="n"/>
      <c r="I31" s="10" t="n"/>
      <c r="J31" s="10" t="n"/>
      <c r="K31" s="10" t="n"/>
      <c r="L31" s="10" t="n"/>
      <c r="M31" s="12">
        <f>IF(AND(C31&gt;0,I31&gt;0),I31/C31,"")</f>
        <v/>
      </c>
      <c r="N31" s="11">
        <f>IF(AND(H31&gt;0,E31="Occupied"),H31-I31,"")</f>
        <v/>
      </c>
      <c r="O31" s="3" t="n"/>
    </row>
    <row r="32">
      <c r="A32" s="3" t="n"/>
      <c r="B32" s="3" t="n"/>
      <c r="C32" s="9" t="n"/>
      <c r="D32" s="3" t="n"/>
      <c r="E32" s="3" t="n"/>
      <c r="F32" s="6" t="n"/>
      <c r="G32" s="6" t="n"/>
      <c r="H32" s="10" t="n"/>
      <c r="I32" s="10" t="n"/>
      <c r="J32" s="10" t="n"/>
      <c r="K32" s="10" t="n"/>
      <c r="L32" s="10" t="n"/>
      <c r="M32" s="12">
        <f>IF(AND(C32&gt;0,I32&gt;0),I32/C32,"")</f>
        <v/>
      </c>
      <c r="N32" s="11">
        <f>IF(AND(H32&gt;0,E32="Occupied"),H32-I32,"")</f>
        <v/>
      </c>
      <c r="O32" s="3" t="n"/>
    </row>
    <row r="33">
      <c r="A33" s="3" t="n"/>
      <c r="B33" s="3" t="n"/>
      <c r="C33" s="9" t="n"/>
      <c r="D33" s="3" t="n"/>
      <c r="E33" s="3" t="n"/>
      <c r="F33" s="6" t="n"/>
      <c r="G33" s="6" t="n"/>
      <c r="H33" s="10" t="n"/>
      <c r="I33" s="10" t="n"/>
      <c r="J33" s="10" t="n"/>
      <c r="K33" s="10" t="n"/>
      <c r="L33" s="10" t="n"/>
      <c r="M33" s="12">
        <f>IF(AND(C33&gt;0,I33&gt;0),I33/C33,"")</f>
        <v/>
      </c>
      <c r="N33" s="11">
        <f>IF(AND(H33&gt;0,E33="Occupied"),H33-I33,"")</f>
        <v/>
      </c>
      <c r="O33" s="3" t="n"/>
    </row>
    <row r="34">
      <c r="A34" s="3" t="n"/>
      <c r="B34" s="3" t="n"/>
      <c r="C34" s="9" t="n"/>
      <c r="D34" s="3" t="n"/>
      <c r="E34" s="3" t="n"/>
      <c r="F34" s="6" t="n"/>
      <c r="G34" s="6" t="n"/>
      <c r="H34" s="10" t="n"/>
      <c r="I34" s="10" t="n"/>
      <c r="J34" s="10" t="n"/>
      <c r="K34" s="10" t="n"/>
      <c r="L34" s="10" t="n"/>
      <c r="M34" s="12">
        <f>IF(AND(C34&gt;0,I34&gt;0),I34/C34,"")</f>
        <v/>
      </c>
      <c r="N34" s="11">
        <f>IF(AND(H34&gt;0,E34="Occupied"),H34-I34,"")</f>
        <v/>
      </c>
      <c r="O34" s="3" t="n"/>
    </row>
    <row r="35">
      <c r="A35" s="3" t="n"/>
      <c r="B35" s="3" t="n"/>
      <c r="C35" s="9" t="n"/>
      <c r="D35" s="3" t="n"/>
      <c r="E35" s="3" t="n"/>
      <c r="F35" s="6" t="n"/>
      <c r="G35" s="6" t="n"/>
      <c r="H35" s="10" t="n"/>
      <c r="I35" s="10" t="n"/>
      <c r="J35" s="10" t="n"/>
      <c r="K35" s="10" t="n"/>
      <c r="L35" s="10" t="n"/>
      <c r="M35" s="12">
        <f>IF(AND(C35&gt;0,I35&gt;0),I35/C35,"")</f>
        <v/>
      </c>
      <c r="N35" s="11">
        <f>IF(AND(H35&gt;0,E35="Occupied"),H35-I35,"")</f>
        <v/>
      </c>
      <c r="O35" s="3" t="n"/>
    </row>
    <row r="36">
      <c r="A36" s="3" t="n"/>
      <c r="B36" s="3" t="n"/>
      <c r="C36" s="9" t="n"/>
      <c r="D36" s="3" t="n"/>
      <c r="E36" s="3" t="n"/>
      <c r="F36" s="6" t="n"/>
      <c r="G36" s="6" t="n"/>
      <c r="H36" s="10" t="n"/>
      <c r="I36" s="10" t="n"/>
      <c r="J36" s="10" t="n"/>
      <c r="K36" s="10" t="n"/>
      <c r="L36" s="10" t="n"/>
      <c r="M36" s="12">
        <f>IF(AND(C36&gt;0,I36&gt;0),I36/C36,"")</f>
        <v/>
      </c>
      <c r="N36" s="11">
        <f>IF(AND(H36&gt;0,E36="Occupied"),H36-I36,"")</f>
        <v/>
      </c>
      <c r="O36" s="3" t="n"/>
    </row>
    <row r="37">
      <c r="A37" s="3" t="n"/>
      <c r="B37" s="3" t="n"/>
      <c r="C37" s="9" t="n"/>
      <c r="D37" s="3" t="n"/>
      <c r="E37" s="3" t="n"/>
      <c r="F37" s="6" t="n"/>
      <c r="G37" s="6" t="n"/>
      <c r="H37" s="10" t="n"/>
      <c r="I37" s="10" t="n"/>
      <c r="J37" s="10" t="n"/>
      <c r="K37" s="10" t="n"/>
      <c r="L37" s="10" t="n"/>
      <c r="M37" s="12">
        <f>IF(AND(C37&gt;0,I37&gt;0),I37/C37,"")</f>
        <v/>
      </c>
      <c r="N37" s="11">
        <f>IF(AND(H37&gt;0,E37="Occupied"),H37-I37,"")</f>
        <v/>
      </c>
      <c r="O37" s="3" t="n"/>
    </row>
    <row r="38">
      <c r="A38" s="13" t="inlineStr">
        <is>
          <t>Totals</t>
        </is>
      </c>
      <c r="B38" s="13" t="n"/>
      <c r="C38" s="14">
        <f>SUM(C8:C37)</f>
        <v/>
      </c>
      <c r="D38" s="13" t="n"/>
      <c r="E38" s="13" t="n"/>
      <c r="F38" s="13" t="n"/>
      <c r="G38" s="13" t="n"/>
      <c r="H38" s="15">
        <f>SUM(H8:H37)</f>
        <v/>
      </c>
      <c r="I38" s="15">
        <f>SUM(I8:I37)</f>
        <v/>
      </c>
      <c r="J38" s="15">
        <f>SUM(J8:J37)</f>
        <v/>
      </c>
      <c r="K38" s="15">
        <f>SUM(K8:K37)</f>
        <v/>
      </c>
      <c r="L38" s="15">
        <f>SUM(L8:L37)</f>
        <v/>
      </c>
      <c r="M38" s="13" t="n"/>
      <c r="N38" s="15">
        <f>SUM(N8:N37)</f>
        <v/>
      </c>
      <c r="O38" s="13" t="n"/>
    </row>
    <row r="39">
      <c r="A39" s="16" t="inlineStr">
        <is>
          <t>Summary</t>
        </is>
      </c>
    </row>
    <row r="40">
      <c r="A40" t="inlineStr">
        <is>
          <t>Total units</t>
        </is>
      </c>
      <c r="B40" s="17">
        <f>COUNTA(A8:A37)</f>
        <v/>
      </c>
    </row>
    <row r="41">
      <c r="A41" t="inlineStr">
        <is>
          <t>Occupied units</t>
        </is>
      </c>
      <c r="B41" s="17">
        <f>COUNTIF(E8:E37,"Occupied")+COUNTIF(E8:E37,"Notice")</f>
        <v/>
      </c>
    </row>
    <row r="42">
      <c r="A42" t="inlineStr">
        <is>
          <t>Physical occupancy</t>
        </is>
      </c>
      <c r="B42" s="18">
        <f>IF(B40&gt;0,B41/B40,0)</f>
        <v/>
      </c>
    </row>
    <row r="43">
      <c r="A43" t="inlineStr">
        <is>
          <t>Monthly market rent (all units)</t>
        </is>
      </c>
      <c r="B43" s="15">
        <f>H38</f>
        <v/>
      </c>
    </row>
    <row r="44">
      <c r="A44" t="inlineStr">
        <is>
          <t>Monthly in-place rent</t>
        </is>
      </c>
      <c r="B44" s="15">
        <f>I38</f>
        <v/>
      </c>
    </row>
    <row r="45">
      <c r="A45" t="inlineStr">
        <is>
          <t>Annual in-place rent</t>
        </is>
      </c>
      <c r="B45" s="15">
        <f>I38*12</f>
        <v/>
      </c>
    </row>
    <row r="46">
      <c r="A46" t="inlineStr">
        <is>
          <t>Annual other charges</t>
        </is>
      </c>
      <c r="B46" s="15">
        <f>J38*12</f>
        <v/>
      </c>
    </row>
    <row r="47">
      <c r="A47" t="inlineStr">
        <is>
          <t>Economic occupancy (in-place / market)</t>
        </is>
      </c>
      <c r="B47" s="18">
        <f>IF(H38&gt;0,I38/H38,0)</f>
        <v/>
      </c>
    </row>
    <row r="48">
      <c r="A48" t="inlineStr">
        <is>
          <t>Average in-place rent per occupied unit</t>
        </is>
      </c>
      <c r="B48" s="15">
        <f>IF(B41&gt;0,I38/B41,0)</f>
        <v/>
      </c>
    </row>
  </sheetData>
  <mergeCells count="3">
    <mergeCell ref="B3:D3"/>
    <mergeCell ref="B2:D2"/>
    <mergeCell ref="B4:D4"/>
  </mergeCells>
  <dataValidations count="1">
    <dataValidation sqref="E8:E37" showDropDown="0" showInputMessage="0" showErrorMessage="0" allowBlank="1" type="list">
      <formula1>"Occupied,Vacant,Notice,Model,Down"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>
      <c r="A1" s="1" t="inlineStr">
        <is>
          <t>MixedUse summary</t>
        </is>
      </c>
    </row>
    <row r="2"/>
    <row r="3">
      <c r="A3" s="19" t="inlineStr">
        <is>
          <t>Commercial square feet</t>
        </is>
      </c>
      <c r="B3" s="14">
        <f>Commercial!D28</f>
        <v/>
      </c>
    </row>
    <row r="4">
      <c r="A4" s="19" t="inlineStr">
        <is>
          <t>Commercial leased square feet</t>
        </is>
      </c>
      <c r="B4" s="14">
        <f>SUMIFS(Commercial!D8:D27,Commercial!B8:B27,"&lt;&gt;Vacant",Commercial!B8:B27,"&lt;&gt;")</f>
        <v/>
      </c>
    </row>
    <row r="5">
      <c r="A5" s="19" t="inlineStr">
        <is>
          <t>Commercial occupancy (by sq ft)</t>
        </is>
      </c>
      <c r="B5" s="18">
        <f>IF(B3&gt;0,B4/B3,0)</f>
        <v/>
      </c>
    </row>
    <row r="6">
      <c r="A6" s="19" t="inlineStr">
        <is>
          <t>Commercial annual base rent</t>
        </is>
      </c>
      <c r="B6" s="15">
        <f>Commercial!H28</f>
        <v/>
      </c>
    </row>
    <row r="7">
      <c r="A7" s="19" t="inlineStr">
        <is>
          <t>Commercial annual reimbursements</t>
        </is>
      </c>
      <c r="B7" s="15">
        <f>Commercial!K28*12</f>
        <v/>
      </c>
    </row>
    <row r="8">
      <c r="A8" s="19" t="inlineStr">
        <is>
          <t>Residential units</t>
        </is>
      </c>
      <c r="B8" s="17">
        <f>Residential!B40</f>
        <v/>
      </c>
    </row>
    <row r="9">
      <c r="A9" s="19" t="inlineStr">
        <is>
          <t>Residential occupancy</t>
        </is>
      </c>
      <c r="B9" s="18">
        <f>Residential!B42</f>
        <v/>
      </c>
    </row>
    <row r="10">
      <c r="A10" s="19" t="inlineStr">
        <is>
          <t>Residential annual in-place rent</t>
        </is>
      </c>
      <c r="B10" s="15">
        <f>Residential!B45</f>
        <v/>
      </c>
    </row>
    <row r="11">
      <c r="A11" s="19" t="inlineStr">
        <is>
          <t>Residential annual other charges</t>
        </is>
      </c>
      <c r="B11" s="15">
        <f>Residential!B46</f>
        <v/>
      </c>
    </row>
    <row r="12">
      <c r="A12" s="19" t="inlineStr">
        <is>
          <t>Total annual income, in place</t>
        </is>
      </c>
      <c r="B12" s="15">
        <f>B6+B7+B10+B11</f>
        <v/>
      </c>
    </row>
    <row r="13">
      <c r="A13" s="19" t="inlineStr">
        <is>
          <t>Commercial share of income</t>
        </is>
      </c>
      <c r="B13" s="18">
        <f>IF(B12&gt;0,(B6+B7)/B12,0)</f>
        <v/>
      </c>
    </row>
    <row r="14"/>
    <row r="15">
      <c r="A15" s="7" t="inlineStr">
        <is>
          <t>Lenders look closely at the commercial share of income; many residential loan programmes cap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2026-10-09T20:01:37Z</dcterms:created>
  <dcterms:modified xsi:type="dcterms:W3CDTF">2026-10-09T20:42:29Z</dcterms:modified>
</cp:coreProperties>
</file>